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345" windowWidth="19320" windowHeight="15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<sst xmlns="http://schemas.openxmlformats.org/spreadsheetml/2006/main" count="57" uniqueCount="49">
  <si>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Current Departmental Budget</t>
  </si>
  <si>
    <t>State</t>
  </si>
  <si>
    <t>Local</t>
  </si>
  <si>
    <t>Total</t>
  </si>
  <si>
    <t>Year 1 - Incremental</t>
  </si>
  <si>
    <t xml:space="preserve">State </t>
  </si>
  <si>
    <t>Year 2 - Incremental</t>
  </si>
  <si>
    <t>Year 3 - Incremental</t>
  </si>
  <si>
    <t>Faculty</t>
  </si>
  <si>
    <t>Other Staff</t>
  </si>
  <si>
    <t>Graduate Assistants</t>
  </si>
  <si>
    <t>Employee Related Expenses</t>
  </si>
  <si>
    <t>In-State Travel</t>
  </si>
  <si>
    <t>Out-State Travel</t>
  </si>
  <si>
    <t>Professional &amp; Outside Services</t>
  </si>
  <si>
    <t>Other Operating Expenses</t>
  </si>
  <si>
    <t>Total PS and OOE</t>
  </si>
  <si>
    <t>One-Time Expenditures</t>
  </si>
  <si>
    <t>* Construction/Renovation</t>
  </si>
  <si>
    <t>Describe:</t>
  </si>
  <si>
    <t>*  Equipment</t>
  </si>
  <si>
    <t xml:space="preserve">   Replacement</t>
  </si>
  <si>
    <t xml:space="preserve">   New Computer</t>
  </si>
  <si>
    <t>*  Library Resources</t>
  </si>
  <si>
    <t xml:space="preserve">   Acquisition of …</t>
  </si>
  <si>
    <t>Other:</t>
  </si>
  <si>
    <t xml:space="preserve">   Describe:</t>
  </si>
  <si>
    <t>Total One-Time Expenditures</t>
  </si>
  <si>
    <t>Total Incremental Budget</t>
  </si>
  <si>
    <t>Total Yearly Budget</t>
  </si>
  <si>
    <t>Source of Funding</t>
  </si>
  <si>
    <t>State Funds - Current</t>
  </si>
  <si>
    <t>State Funds - New</t>
  </si>
  <si>
    <t>Local Funds</t>
  </si>
  <si>
    <t xml:space="preserve">  Describe:  Indirect Cost Recovery</t>
  </si>
  <si>
    <t>Subtotal Other Operating Expenses</t>
  </si>
  <si>
    <t>Subtotal Personal Services</t>
  </si>
  <si>
    <t>Less one-time expenditures from prior year</t>
  </si>
  <si>
    <t xml:space="preserve">  4 Assistant Professors</t>
  </si>
  <si>
    <t xml:space="preserve">  1 Associate Professor</t>
  </si>
  <si>
    <t xml:space="preserve">  1 Lecturer</t>
  </si>
  <si>
    <t xml:space="preserve"> None</t>
  </si>
  <si>
    <t xml:space="preserve">  None </t>
  </si>
  <si>
    <t>Equipment &amp; Library Acquisitions</t>
  </si>
  <si>
    <t xml:space="preserve">  1 open Associate line</t>
  </si>
  <si>
    <t xml:space="preserve">IMPORTANT NOTES: </t>
  </si>
  <si>
    <t xml:space="preserve">    ----  a 3% annual salary increase is assumed for all faculty and staff</t>
  </si>
  <si>
    <r>
      <t xml:space="preserve">    ----  Faculty increase by filling of open associate line in F08 is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associated with the proposed program.  No new faculty lines are explicitly associated with the new program proposal in the first three years.</t>
    </r>
  </si>
  <si>
    <t xml:space="preserve">    ----  Operating expenses increase associated with filling of open line was simply estimated as an additional 1/6 of current operating budget.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</si>
</sst>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2" fillId="0" borderId="0" xfId="0" applyFont="1" applyAlignment="1">
      <alignment horizontal="left" wrapText="1"/>
    </xf>
    <xf numFmtId="0" fontId="0" fillId="2" borderId="1" xfId="0" applyFill="1" applyBorder="1" applyAlignment="1">
      <alignment/>
    </xf>
    <xf numFmtId="0" fontId="0" fillId="0" borderId="2" xfId="0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0" borderId="3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workbookViewId="0" topLeftCell="A1">
      <selection activeCell="M60" sqref="M60"/>
    </sheetView>
  </sheetViews>
  <sheetFormatPr defaultColWidth="9.140625" defaultRowHeight="12.75"/>
  <cols>
    <col min="1" max="1" width="29.421875" style="0" customWidth="1"/>
    <col min="2" max="3" width="8.8515625" style="0" customWidth="1"/>
    <col min="4" max="4" width="9.140625" style="6" customWidth="1"/>
    <col min="5" max="6" width="8.8515625" style="0" customWidth="1"/>
    <col min="7" max="7" width="9.140625" style="6" customWidth="1"/>
    <col min="8" max="9" width="8.8515625" style="0" customWidth="1"/>
    <col min="10" max="10" width="9.140625" style="6" customWidth="1"/>
    <col min="11" max="16384" width="8.8515625" style="0" customWidth="1"/>
  </cols>
  <sheetData>
    <row r="1" spans="1:13" ht="12.75">
      <c r="A1" s="32"/>
      <c r="B1" s="32" t="s">
        <v>0</v>
      </c>
      <c r="C1" s="32"/>
      <c r="D1" s="34"/>
      <c r="E1" s="32" t="s">
        <v>4</v>
      </c>
      <c r="F1" s="32"/>
      <c r="G1" s="34"/>
      <c r="H1" s="32" t="s">
        <v>6</v>
      </c>
      <c r="I1" s="32"/>
      <c r="J1" s="34"/>
      <c r="K1" s="31" t="s">
        <v>7</v>
      </c>
      <c r="L1" s="31"/>
      <c r="M1" s="31"/>
    </row>
    <row r="2" spans="1:13" s="3" customFormat="1" ht="13.5" thickBot="1">
      <c r="A2" s="33"/>
      <c r="B2" s="3" t="s">
        <v>1</v>
      </c>
      <c r="C2" s="3" t="s">
        <v>2</v>
      </c>
      <c r="D2" s="7" t="s">
        <v>3</v>
      </c>
      <c r="E2" s="3" t="s">
        <v>5</v>
      </c>
      <c r="F2" s="3" t="s">
        <v>2</v>
      </c>
      <c r="G2" s="7" t="s">
        <v>3</v>
      </c>
      <c r="H2" s="3" t="s">
        <v>5</v>
      </c>
      <c r="I2" s="3" t="s">
        <v>2</v>
      </c>
      <c r="J2" s="7" t="s">
        <v>3</v>
      </c>
      <c r="K2" s="3" t="s">
        <v>5</v>
      </c>
      <c r="L2" s="3" t="s">
        <v>2</v>
      </c>
      <c r="M2" s="3" t="s">
        <v>3</v>
      </c>
    </row>
    <row r="3" spans="1:2" ht="13.5" thickTop="1">
      <c r="A3" t="s">
        <v>8</v>
      </c>
      <c r="B3" s="13"/>
    </row>
    <row r="4" spans="1:11" ht="12.75">
      <c r="A4" t="s">
        <v>39</v>
      </c>
      <c r="B4" s="13">
        <v>82807</v>
      </c>
      <c r="D4" s="18">
        <f>SUM(B4:C4)</f>
        <v>82807</v>
      </c>
      <c r="E4">
        <f>(0.03*B4)</f>
        <v>2484.21</v>
      </c>
      <c r="H4" s="23">
        <f>0.03*(B4+E4)</f>
        <v>2558.7363</v>
      </c>
      <c r="K4" s="23">
        <f>0.03*(B4+E4+H4)</f>
        <v>2635.4983890000003</v>
      </c>
    </row>
    <row r="5" spans="1:11" ht="12.75">
      <c r="A5" t="s">
        <v>44</v>
      </c>
      <c r="B5" s="13">
        <v>0</v>
      </c>
      <c r="D5" s="18">
        <f>SUM(B5:C5)</f>
        <v>0</v>
      </c>
      <c r="E5">
        <v>75000</v>
      </c>
      <c r="H5" s="23">
        <f>0.03*(B5+E5)</f>
        <v>2250</v>
      </c>
      <c r="K5" s="23">
        <f>0.03*(B5+E5+H5)</f>
        <v>2317.5</v>
      </c>
    </row>
    <row r="6" spans="1:11" ht="12.75">
      <c r="A6" t="s">
        <v>38</v>
      </c>
      <c r="B6" s="13">
        <v>273371</v>
      </c>
      <c r="D6" s="18">
        <f aca="true" t="shared" si="0" ref="D6:D40">SUM(B6:C6)</f>
        <v>273371</v>
      </c>
      <c r="E6">
        <f>(0.03*B6)</f>
        <v>8201.13</v>
      </c>
      <c r="F6">
        <v>10000</v>
      </c>
      <c r="H6" s="23">
        <f>0.03*(B6+E6)</f>
        <v>8447.1639</v>
      </c>
      <c r="K6" s="23">
        <f>0.03*(B6+E6+H6)</f>
        <v>8700.578817</v>
      </c>
    </row>
    <row r="7" spans="1:11" ht="12.75">
      <c r="A7" t="s">
        <v>40</v>
      </c>
      <c r="B7" s="13">
        <v>55000</v>
      </c>
      <c r="C7">
        <v>5000</v>
      </c>
      <c r="D7" s="18">
        <f t="shared" si="0"/>
        <v>60000</v>
      </c>
      <c r="E7">
        <f>(0.03*B7)</f>
        <v>1650</v>
      </c>
      <c r="H7" s="23">
        <f>0.03*(B7+E7)</f>
        <v>1699.5</v>
      </c>
      <c r="K7" s="23">
        <f>0.03*(B7+E7+H7)</f>
        <v>1750.485</v>
      </c>
    </row>
    <row r="8" spans="1:4" ht="12.75">
      <c r="A8" t="s">
        <v>9</v>
      </c>
      <c r="B8" s="13"/>
      <c r="D8" s="18">
        <f t="shared" si="0"/>
        <v>0</v>
      </c>
    </row>
    <row r="9" spans="1:4" ht="12.75">
      <c r="A9" t="s">
        <v>41</v>
      </c>
      <c r="B9" s="13">
        <v>0</v>
      </c>
      <c r="D9" s="18">
        <f t="shared" si="0"/>
        <v>0</v>
      </c>
    </row>
    <row r="10" spans="1:4" ht="12.75">
      <c r="A10" t="s">
        <v>10</v>
      </c>
      <c r="B10" s="13"/>
      <c r="D10" s="18">
        <f t="shared" si="0"/>
        <v>0</v>
      </c>
    </row>
    <row r="11" spans="1:4" ht="12.75">
      <c r="A11" t="s">
        <v>42</v>
      </c>
      <c r="B11" s="13">
        <v>0</v>
      </c>
      <c r="D11" s="18">
        <f t="shared" si="0"/>
        <v>0</v>
      </c>
    </row>
    <row r="12" spans="1:4" ht="13.5" thickBot="1">
      <c r="A12" t="s">
        <v>11</v>
      </c>
      <c r="B12" s="13"/>
      <c r="D12" s="18">
        <f t="shared" si="0"/>
        <v>0</v>
      </c>
    </row>
    <row r="13" spans="1:13" s="4" customFormat="1" ht="13.5" thickBot="1">
      <c r="A13" s="4" t="s">
        <v>36</v>
      </c>
      <c r="B13" s="12">
        <f>SUM(B4:B12)</f>
        <v>411178</v>
      </c>
      <c r="C13" s="4">
        <f>SUM(C4:C12)</f>
        <v>5000</v>
      </c>
      <c r="D13" s="19">
        <f t="shared" si="0"/>
        <v>416178</v>
      </c>
      <c r="E13" s="12">
        <f>SUM(E4:E12)</f>
        <v>87335.34000000001</v>
      </c>
      <c r="F13" s="4">
        <f>SUM(F4:F12)</f>
        <v>10000</v>
      </c>
      <c r="G13" s="19">
        <f>SUM(E13:F13)</f>
        <v>97335.34000000001</v>
      </c>
      <c r="H13" s="12">
        <f>SUM(H4:H12)</f>
        <v>14955.4002</v>
      </c>
      <c r="I13" s="4">
        <f>SUM(I4:I12)</f>
        <v>0</v>
      </c>
      <c r="J13" s="19">
        <f>SUM(H13:I13)</f>
        <v>14955.4002</v>
      </c>
      <c r="K13" s="12">
        <f>SUM(K4:K12)</f>
        <v>15404.062206</v>
      </c>
      <c r="L13" s="4">
        <f>SUM(L4:L12)</f>
        <v>0</v>
      </c>
      <c r="M13" s="19">
        <f>SUM(K13:L13)</f>
        <v>15404.062206</v>
      </c>
    </row>
    <row r="14" spans="1:4" ht="12.75">
      <c r="A14" t="s">
        <v>12</v>
      </c>
      <c r="B14" s="13">
        <v>0</v>
      </c>
      <c r="D14" s="18">
        <f t="shared" si="0"/>
        <v>0</v>
      </c>
    </row>
    <row r="15" spans="1:4" ht="12.75">
      <c r="A15" t="s">
        <v>13</v>
      </c>
      <c r="B15" s="13">
        <v>0</v>
      </c>
      <c r="D15" s="18">
        <f t="shared" si="0"/>
        <v>0</v>
      </c>
    </row>
    <row r="16" spans="1:5" ht="12.75">
      <c r="A16" t="s">
        <v>43</v>
      </c>
      <c r="B16" s="13">
        <v>2603</v>
      </c>
      <c r="D16" s="18">
        <f t="shared" si="0"/>
        <v>2603</v>
      </c>
      <c r="E16">
        <v>434</v>
      </c>
    </row>
    <row r="17" spans="1:4" ht="12.75">
      <c r="A17" t="s">
        <v>14</v>
      </c>
      <c r="B17" s="13"/>
      <c r="D17" s="18">
        <f t="shared" si="0"/>
        <v>0</v>
      </c>
    </row>
    <row r="18" spans="1:5" ht="13.5" thickBot="1">
      <c r="A18" t="s">
        <v>15</v>
      </c>
      <c r="B18" s="13">
        <v>6637</v>
      </c>
      <c r="D18" s="18">
        <f t="shared" si="0"/>
        <v>6637</v>
      </c>
      <c r="E18">
        <v>1106</v>
      </c>
    </row>
    <row r="19" spans="1:13" s="4" customFormat="1" ht="13.5" thickBot="1">
      <c r="A19" s="4" t="s">
        <v>35</v>
      </c>
      <c r="B19" s="12">
        <f>SUM(B14:B18)</f>
        <v>9240</v>
      </c>
      <c r="D19" s="19">
        <f t="shared" si="0"/>
        <v>9240</v>
      </c>
      <c r="E19" s="12">
        <f>SUM(E14:E18)</f>
        <v>1540</v>
      </c>
      <c r="G19" s="19">
        <f>SUM(E19:F19)</f>
        <v>1540</v>
      </c>
      <c r="H19" s="12">
        <f>SUM(H14:H18)</f>
        <v>0</v>
      </c>
      <c r="J19" s="19">
        <f>SUM(H19:I19)</f>
        <v>0</v>
      </c>
      <c r="K19" s="12">
        <f>SUM(K14:K18)</f>
        <v>0</v>
      </c>
      <c r="M19" s="19">
        <f>SUM(K19:L19)</f>
        <v>0</v>
      </c>
    </row>
    <row r="20" spans="1:13" s="3" customFormat="1" ht="13.5" thickBot="1">
      <c r="A20" s="3" t="s">
        <v>16</v>
      </c>
      <c r="B20" s="14">
        <f>SUM(B13,B19)</f>
        <v>420418</v>
      </c>
      <c r="C20" s="3">
        <f>C19+C13</f>
        <v>5000</v>
      </c>
      <c r="D20" s="20">
        <f>SUM(D13,D19)</f>
        <v>425418</v>
      </c>
      <c r="E20" s="14">
        <f>SUM(E13,E19)</f>
        <v>88875.34000000001</v>
      </c>
      <c r="F20" s="3">
        <f>F19+F13</f>
        <v>10000</v>
      </c>
      <c r="G20" s="20">
        <f>SUM(G13,G19)</f>
        <v>98875.34000000001</v>
      </c>
      <c r="H20" s="14">
        <f>SUM(H13,H19)</f>
        <v>14955.4002</v>
      </c>
      <c r="I20" s="3">
        <f>I19+I13</f>
        <v>0</v>
      </c>
      <c r="J20" s="20">
        <f>SUM(J13,J19)</f>
        <v>14955.4002</v>
      </c>
      <c r="K20" s="14">
        <f>SUM(K13,K19)</f>
        <v>15404.062206</v>
      </c>
      <c r="L20" s="3">
        <f>L19+L13</f>
        <v>0</v>
      </c>
      <c r="M20" s="20">
        <f>SUM(M13,M19)</f>
        <v>15404.062206</v>
      </c>
    </row>
    <row r="21" spans="1:4" ht="13.5" thickTop="1">
      <c r="A21" s="1" t="s">
        <v>17</v>
      </c>
      <c r="B21" s="13"/>
      <c r="D21" s="18">
        <f t="shared" si="0"/>
        <v>0</v>
      </c>
    </row>
    <row r="22" spans="1:4" ht="12.75">
      <c r="A22" s="2" t="s">
        <v>18</v>
      </c>
      <c r="B22" s="13"/>
      <c r="D22" s="18">
        <f t="shared" si="0"/>
        <v>0</v>
      </c>
    </row>
    <row r="23" spans="1:4" ht="12.75">
      <c r="A23" t="s">
        <v>19</v>
      </c>
      <c r="B23" s="13"/>
      <c r="D23" s="18">
        <f t="shared" si="0"/>
        <v>0</v>
      </c>
    </row>
    <row r="24" spans="1:4" ht="12.75">
      <c r="A24" t="s">
        <v>20</v>
      </c>
      <c r="B24" s="13"/>
      <c r="D24" s="18">
        <f t="shared" si="0"/>
        <v>0</v>
      </c>
    </row>
    <row r="25" spans="1:4" ht="12.75">
      <c r="A25" t="s">
        <v>21</v>
      </c>
      <c r="B25" s="13"/>
      <c r="D25" s="18">
        <f t="shared" si="0"/>
        <v>0</v>
      </c>
    </row>
    <row r="26" spans="1:4" ht="12.75">
      <c r="A26" t="s">
        <v>22</v>
      </c>
      <c r="B26" s="13"/>
      <c r="D26" s="18">
        <f t="shared" si="0"/>
        <v>0</v>
      </c>
    </row>
    <row r="27" spans="1:4" ht="12.75">
      <c r="A27" t="s">
        <v>23</v>
      </c>
      <c r="B27" s="13"/>
      <c r="D27" s="18">
        <f t="shared" si="0"/>
        <v>0</v>
      </c>
    </row>
    <row r="28" spans="1:4" ht="12.75">
      <c r="A28" t="s">
        <v>24</v>
      </c>
      <c r="B28" s="13"/>
      <c r="D28" s="18">
        <f t="shared" si="0"/>
        <v>0</v>
      </c>
    </row>
    <row r="29" spans="1:4" ht="12.75">
      <c r="A29" t="s">
        <v>25</v>
      </c>
      <c r="B29" s="13"/>
      <c r="D29" s="18">
        <f t="shared" si="0"/>
        <v>0</v>
      </c>
    </row>
    <row r="30" spans="1:4" ht="13.5" thickBot="1">
      <c r="A30" t="s">
        <v>26</v>
      </c>
      <c r="B30" s="13"/>
      <c r="D30" s="18">
        <f t="shared" si="0"/>
        <v>0</v>
      </c>
    </row>
    <row r="31" spans="1:13" s="11" customFormat="1" ht="13.5" thickBot="1">
      <c r="A31" s="11" t="s">
        <v>27</v>
      </c>
      <c r="B31" s="15">
        <f>SUM(B22:B29)</f>
        <v>0</v>
      </c>
      <c r="D31" s="19">
        <f t="shared" si="0"/>
        <v>0</v>
      </c>
      <c r="E31" s="15">
        <f>SUM(E22:E29)</f>
        <v>0</v>
      </c>
      <c r="G31" s="19">
        <f>SUM(E31:F31)</f>
        <v>0</v>
      </c>
      <c r="H31" s="15">
        <f>SUM(H22:H29)</f>
        <v>0</v>
      </c>
      <c r="J31" s="19">
        <f>SUM(H31:I31)</f>
        <v>0</v>
      </c>
      <c r="K31" s="15">
        <f>SUM(K22:K29)</f>
        <v>0</v>
      </c>
      <c r="M31" s="19">
        <f>SUM(K31:L31)</f>
        <v>0</v>
      </c>
    </row>
    <row r="32" spans="1:13" s="10" customFormat="1" ht="13.5" customHeight="1" thickBot="1">
      <c r="A32" s="10" t="s">
        <v>28</v>
      </c>
      <c r="B32" s="16">
        <f aca="true" t="shared" si="1" ref="B32:M32">B31+B20</f>
        <v>420418</v>
      </c>
      <c r="C32" s="16">
        <f t="shared" si="1"/>
        <v>5000</v>
      </c>
      <c r="D32" s="21">
        <f t="shared" si="1"/>
        <v>425418</v>
      </c>
      <c r="E32" s="16">
        <f t="shared" si="1"/>
        <v>88875.34000000001</v>
      </c>
      <c r="F32" s="16">
        <f t="shared" si="1"/>
        <v>10000</v>
      </c>
      <c r="G32" s="21">
        <f t="shared" si="1"/>
        <v>98875.34000000001</v>
      </c>
      <c r="H32" s="16">
        <f t="shared" si="1"/>
        <v>14955.4002</v>
      </c>
      <c r="I32" s="16">
        <f t="shared" si="1"/>
        <v>0</v>
      </c>
      <c r="J32" s="21">
        <f t="shared" si="1"/>
        <v>14955.4002</v>
      </c>
      <c r="K32" s="16">
        <f t="shared" si="1"/>
        <v>15404.062206</v>
      </c>
      <c r="L32" s="16">
        <f t="shared" si="1"/>
        <v>0</v>
      </c>
      <c r="M32" s="21">
        <f t="shared" si="1"/>
        <v>15404.062206</v>
      </c>
    </row>
    <row r="33" spans="1:9" ht="24" customHeight="1" thickBot="1" thickTop="1">
      <c r="A33" s="9" t="s">
        <v>37</v>
      </c>
      <c r="B33" s="13"/>
      <c r="D33" s="18">
        <f t="shared" si="0"/>
        <v>0</v>
      </c>
      <c r="F33">
        <v>5000</v>
      </c>
      <c r="I33">
        <v>10000</v>
      </c>
    </row>
    <row r="34" spans="1:13" s="8" customFormat="1" ht="14.25" thickBot="1" thickTop="1">
      <c r="A34" s="8" t="s">
        <v>29</v>
      </c>
      <c r="B34" s="17">
        <f aca="true" t="shared" si="2" ref="B34:M34">B32-B33</f>
        <v>420418</v>
      </c>
      <c r="C34" s="17">
        <f t="shared" si="2"/>
        <v>5000</v>
      </c>
      <c r="D34" s="22">
        <f t="shared" si="2"/>
        <v>425418</v>
      </c>
      <c r="E34" s="17">
        <f t="shared" si="2"/>
        <v>88875.34000000001</v>
      </c>
      <c r="F34" s="17">
        <f t="shared" si="2"/>
        <v>5000</v>
      </c>
      <c r="G34" s="22">
        <f t="shared" si="2"/>
        <v>98875.34000000001</v>
      </c>
      <c r="H34" s="17">
        <f t="shared" si="2"/>
        <v>14955.4002</v>
      </c>
      <c r="I34" s="17">
        <f t="shared" si="2"/>
        <v>-10000</v>
      </c>
      <c r="J34" s="22">
        <f t="shared" si="2"/>
        <v>14955.4002</v>
      </c>
      <c r="K34" s="17">
        <f t="shared" si="2"/>
        <v>15404.062206</v>
      </c>
      <c r="L34" s="17">
        <f t="shared" si="2"/>
        <v>0</v>
      </c>
      <c r="M34" s="22">
        <f t="shared" si="2"/>
        <v>15404.062206</v>
      </c>
    </row>
    <row r="35" spans="1:4" ht="13.5" thickTop="1">
      <c r="A35" s="5" t="s">
        <v>30</v>
      </c>
      <c r="D35" s="18">
        <f t="shared" si="0"/>
        <v>0</v>
      </c>
    </row>
    <row r="36" spans="1:5" ht="12.75">
      <c r="A36" t="s">
        <v>31</v>
      </c>
      <c r="B36" s="13">
        <v>420418</v>
      </c>
      <c r="D36" s="18">
        <f t="shared" si="0"/>
        <v>420418</v>
      </c>
      <c r="E36">
        <v>420418</v>
      </c>
    </row>
    <row r="37" spans="2:4" ht="12.75">
      <c r="B37" s="13"/>
      <c r="D37" s="18">
        <f t="shared" si="0"/>
        <v>0</v>
      </c>
    </row>
    <row r="38" spans="2:4" ht="12.75">
      <c r="B38" s="13"/>
      <c r="D38" s="18">
        <f t="shared" si="0"/>
        <v>0</v>
      </c>
    </row>
    <row r="39" spans="1:5" ht="12.75">
      <c r="A39" t="s">
        <v>32</v>
      </c>
      <c r="B39" s="13"/>
      <c r="D39" s="18">
        <f t="shared" si="0"/>
        <v>0</v>
      </c>
      <c r="E39">
        <v>75000</v>
      </c>
    </row>
    <row r="40" spans="1:9" ht="12.75">
      <c r="A40" t="s">
        <v>33</v>
      </c>
      <c r="B40" s="13"/>
      <c r="C40">
        <v>5000</v>
      </c>
      <c r="D40" s="18">
        <f t="shared" si="0"/>
        <v>5000</v>
      </c>
      <c r="F40">
        <v>5000</v>
      </c>
      <c r="I40">
        <v>-10000</v>
      </c>
    </row>
    <row r="41" ht="12.75">
      <c r="A41" t="s">
        <v>34</v>
      </c>
    </row>
    <row r="44" ht="13.5" thickBot="1"/>
    <row r="45" spans="1:10" s="25" customFormat="1" ht="18" customHeight="1" thickTop="1">
      <c r="A45" s="26" t="s">
        <v>45</v>
      </c>
      <c r="B45" s="27"/>
      <c r="C45" s="27"/>
      <c r="D45" s="27"/>
      <c r="E45" s="27"/>
      <c r="F45" s="27"/>
      <c r="G45" s="27"/>
      <c r="H45" s="27"/>
      <c r="I45" s="27"/>
      <c r="J45" s="27"/>
    </row>
    <row r="46" spans="1:11" ht="12.75">
      <c r="A46" s="28" t="s">
        <v>46</v>
      </c>
      <c r="B46" s="28"/>
      <c r="C46" s="28"/>
      <c r="D46" s="28"/>
      <c r="E46" s="28"/>
      <c r="F46" s="28"/>
      <c r="G46" s="29"/>
      <c r="H46" s="28"/>
      <c r="I46" s="28"/>
      <c r="J46" s="29"/>
      <c r="K46" s="24"/>
    </row>
    <row r="47" spans="1:18" ht="12.75">
      <c r="A47" s="28" t="s">
        <v>47</v>
      </c>
      <c r="B47" s="28"/>
      <c r="C47" s="28"/>
      <c r="D47" s="28"/>
      <c r="E47" s="28"/>
      <c r="F47" s="28"/>
      <c r="G47" s="30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="24" customFormat="1" ht="12.75">
      <c r="A48" s="24" t="s">
        <v>48</v>
      </c>
    </row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73" s="24" customFormat="1" ht="12.75"/>
    <row r="74" s="24" customFormat="1" ht="12.75"/>
    <row r="75" s="24" customFormat="1" ht="12.75"/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="24" customFormat="1" ht="12.75"/>
    <row r="82" s="24" customFormat="1" ht="12.75"/>
    <row r="83" s="24" customFormat="1" ht="12.75"/>
    <row r="84" s="24" customFormat="1" ht="12.75"/>
    <row r="85" s="24" customFormat="1" ht="12.75"/>
    <row r="86" s="24" customFormat="1" ht="12.75"/>
    <row r="87" s="24" customFormat="1" ht="12.75"/>
    <row r="88" s="24" customFormat="1" ht="12.75"/>
    <row r="89" s="24" customFormat="1" ht="12.75"/>
    <row r="90" s="24" customFormat="1" ht="12.75"/>
    <row r="91" s="24" customFormat="1" ht="12.75"/>
    <row r="92" s="24" customFormat="1" ht="12.75"/>
    <row r="93" s="24" customFormat="1" ht="12.75"/>
    <row r="94" s="24" customFormat="1" ht="12.75"/>
    <row r="95" s="24" customFormat="1" ht="12.75"/>
    <row r="96" s="24" customFormat="1" ht="12.75"/>
    <row r="97" s="24" customFormat="1" ht="12.75"/>
    <row r="98" s="24" customFormat="1" ht="12.75"/>
    <row r="99" s="24" customFormat="1" ht="12.75"/>
    <row r="100" s="24" customFormat="1" ht="12.75"/>
    <row r="101" s="24" customFormat="1" ht="12.75"/>
    <row r="102" s="24" customFormat="1" ht="12.75"/>
    <row r="103" s="24" customFormat="1" ht="12.75"/>
    <row r="104" s="24" customFormat="1" ht="12.75"/>
    <row r="105" s="24" customFormat="1" ht="12.75"/>
    <row r="106" s="24" customFormat="1" ht="12.75"/>
    <row r="107" s="24" customFormat="1" ht="12.75"/>
    <row r="108" s="24" customFormat="1" ht="12.75"/>
    <row r="109" s="24" customFormat="1" ht="12.75"/>
    <row r="110" s="24" customFormat="1" ht="12.75"/>
    <row r="111" s="24" customFormat="1" ht="12.75"/>
    <row r="112" s="24" customFormat="1" ht="12.75"/>
    <row r="113" s="24" customFormat="1" ht="12.75"/>
    <row r="114" s="24" customFormat="1" ht="12.75"/>
    <row r="115" s="24" customFormat="1" ht="12.75"/>
    <row r="116" s="24" customFormat="1" ht="12.75"/>
    <row r="117" s="24" customFormat="1" ht="12.75"/>
    <row r="118" s="24" customFormat="1" ht="12.75"/>
    <row r="119" s="24" customFormat="1" ht="12.75"/>
    <row r="120" s="24" customFormat="1" ht="12.75"/>
    <row r="121" s="24" customFormat="1" ht="12.75"/>
    <row r="122" s="24" customFormat="1" ht="12.75"/>
    <row r="123" s="24" customFormat="1" ht="12.75"/>
    <row r="124" s="24" customFormat="1" ht="12.75"/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="24" customFormat="1" ht="12.75"/>
    <row r="187" s="24" customFormat="1" ht="12.75"/>
    <row r="188" s="24" customFormat="1" ht="12.75"/>
    <row r="189" s="24" customFormat="1" ht="12.75"/>
    <row r="190" s="24" customFormat="1" ht="12.75"/>
    <row r="191" s="24" customFormat="1" ht="12.75"/>
    <row r="192" s="24" customFormat="1" ht="12.75"/>
    <row r="193" s="24" customFormat="1" ht="12.75"/>
    <row r="194" s="24" customFormat="1" ht="12.75"/>
    <row r="195" s="24" customFormat="1" ht="12.75"/>
    <row r="196" s="24" customFormat="1" ht="12.75"/>
    <row r="197" s="24" customFormat="1" ht="12.75"/>
    <row r="198" s="24" customFormat="1" ht="12.75"/>
    <row r="199" s="24" customFormat="1" ht="12.75"/>
    <row r="200" s="24" customFormat="1" ht="12.75"/>
    <row r="201" s="24" customFormat="1" ht="12.75"/>
    <row r="202" s="24" customFormat="1" ht="12.75"/>
    <row r="203" s="24" customFormat="1" ht="12.75"/>
    <row r="204" s="24" customFormat="1" ht="12.75"/>
    <row r="205" s="24" customFormat="1" ht="12.75"/>
    <row r="206" s="24" customFormat="1" ht="12.75"/>
    <row r="207" s="24" customFormat="1" ht="12.75"/>
    <row r="208" s="24" customFormat="1" ht="12.75"/>
    <row r="209" s="24" customFormat="1" ht="12.75"/>
    <row r="210" s="24" customFormat="1" ht="12.75"/>
    <row r="211" s="24" customFormat="1" ht="12.75"/>
    <row r="212" s="24" customFormat="1" ht="12.75"/>
    <row r="213" s="24" customFormat="1" ht="12.75"/>
    <row r="214" s="24" customFormat="1" ht="12.75"/>
    <row r="215" s="24" customFormat="1" ht="12.75"/>
    <row r="216" s="24" customFormat="1" ht="12.75"/>
    <row r="217" s="24" customFormat="1" ht="12.75"/>
    <row r="218" s="24" customFormat="1" ht="12.75"/>
    <row r="219" s="24" customFormat="1" ht="12.75"/>
    <row r="220" s="24" customFormat="1" ht="12.75"/>
    <row r="221" s="24" customFormat="1" ht="12.75"/>
    <row r="222" s="24" customFormat="1" ht="12.75"/>
    <row r="223" s="24" customFormat="1" ht="12.75"/>
    <row r="224" s="24" customFormat="1" ht="12.75"/>
    <row r="225" s="24" customFormat="1" ht="12.75"/>
    <row r="226" s="24" customFormat="1" ht="12.75"/>
    <row r="227" s="24" customFormat="1" ht="12.75"/>
    <row r="228" s="24" customFormat="1" ht="12.75"/>
    <row r="229" s="24" customFormat="1" ht="12.75"/>
    <row r="230" s="24" customFormat="1" ht="12.75"/>
    <row r="231" s="24" customFormat="1" ht="12.75"/>
    <row r="232" s="24" customFormat="1" ht="12.75"/>
    <row r="233" s="24" customFormat="1" ht="12.75"/>
    <row r="234" s="24" customFormat="1" ht="12.75"/>
    <row r="235" s="24" customFormat="1" ht="12.75"/>
    <row r="236" s="24" customFormat="1" ht="12.75"/>
    <row r="237" s="24" customFormat="1" ht="12.75"/>
    <row r="238" s="24" customFormat="1" ht="12.75"/>
    <row r="239" s="24" customFormat="1" ht="12.75"/>
    <row r="240" s="24" customFormat="1" ht="12.75"/>
    <row r="241" s="24" customFormat="1" ht="12.75"/>
    <row r="242" s="24" customFormat="1" ht="12.75"/>
    <row r="243" s="24" customFormat="1" ht="12.75"/>
    <row r="244" s="24" customFormat="1" ht="12.75"/>
    <row r="245" s="24" customFormat="1" ht="12.75"/>
    <row r="246" s="24" customFormat="1" ht="12.75"/>
    <row r="247" s="24" customFormat="1" ht="12.75"/>
    <row r="248" s="24" customFormat="1" ht="12.75"/>
    <row r="249" s="24" customFormat="1" ht="12.75"/>
    <row r="250" s="24" customFormat="1" ht="12.75"/>
    <row r="251" s="24" customFormat="1" ht="12.75"/>
    <row r="252" s="24" customFormat="1" ht="12.75"/>
    <row r="253" s="24" customFormat="1" ht="12.75"/>
    <row r="254" s="24" customFormat="1" ht="12.75"/>
    <row r="255" s="24" customFormat="1" ht="12.75"/>
    <row r="256" s="24" customFormat="1" ht="12.75"/>
    <row r="257" s="24" customFormat="1" ht="12.75"/>
    <row r="258" s="24" customFormat="1" ht="12.75"/>
    <row r="259" s="24" customFormat="1" ht="12.75"/>
    <row r="260" s="24" customFormat="1" ht="12.75"/>
    <row r="261" s="24" customFormat="1" ht="12.75"/>
    <row r="262" s="24" customFormat="1" ht="12.75"/>
    <row r="263" s="24" customFormat="1" ht="12.75"/>
    <row r="264" s="24" customFormat="1" ht="12.75"/>
    <row r="265" s="24" customFormat="1" ht="12.75"/>
    <row r="266" s="24" customFormat="1" ht="12.75"/>
    <row r="267" s="24" customFormat="1" ht="12.75"/>
    <row r="268" s="24" customFormat="1" ht="12.75"/>
    <row r="269" s="24" customFormat="1" ht="12.75"/>
    <row r="270" s="24" customFormat="1" ht="12.75"/>
    <row r="271" s="24" customFormat="1" ht="12.75"/>
    <row r="272" s="24" customFormat="1" ht="12.75"/>
    <row r="273" s="24" customFormat="1" ht="12.75"/>
    <row r="274" s="24" customFormat="1" ht="12.75"/>
    <row r="275" s="24" customFormat="1" ht="12.75"/>
    <row r="276" s="24" customFormat="1" ht="12.75"/>
    <row r="277" s="24" customFormat="1" ht="12.75"/>
    <row r="278" s="24" customFormat="1" ht="12.75"/>
    <row r="279" s="24" customFormat="1" ht="12.75"/>
    <row r="280" s="24" customFormat="1" ht="12.75"/>
    <row r="281" s="24" customFormat="1" ht="12.75"/>
    <row r="282" s="24" customFormat="1" ht="12.75"/>
    <row r="283" s="24" customFormat="1" ht="12.75"/>
    <row r="284" s="24" customFormat="1" ht="12.75"/>
    <row r="285" s="24" customFormat="1" ht="12.75"/>
    <row r="286" s="24" customFormat="1" ht="12.75"/>
    <row r="287" s="24" customFormat="1" ht="12.75"/>
    <row r="288" s="24" customFormat="1" ht="12.75"/>
    <row r="289" s="24" customFormat="1" ht="12.75"/>
    <row r="290" s="24" customFormat="1" ht="12.75"/>
    <row r="291" s="24" customFormat="1" ht="12.75"/>
    <row r="292" s="24" customFormat="1" ht="12.75"/>
    <row r="293" s="24" customFormat="1" ht="12.75"/>
    <row r="294" s="24" customFormat="1" ht="12.75"/>
    <row r="295" s="24" customFormat="1" ht="12.75"/>
    <row r="296" s="24" customFormat="1" ht="12.75"/>
    <row r="297" s="24" customFormat="1" ht="12.75"/>
    <row r="298" s="24" customFormat="1" ht="12.75"/>
    <row r="299" s="24" customFormat="1" ht="12.75"/>
    <row r="300" s="24" customFormat="1" ht="12.75"/>
    <row r="301" s="24" customFormat="1" ht="12.75"/>
    <row r="302" s="24" customFormat="1" ht="12.75"/>
    <row r="303" s="24" customFormat="1" ht="12.75"/>
    <row r="304" s="24" customFormat="1" ht="12.75"/>
    <row r="305" s="24" customFormat="1" ht="12.75"/>
    <row r="306" s="24" customFormat="1" ht="12.75"/>
    <row r="307" s="24" customFormat="1" ht="12.75"/>
    <row r="308" s="24" customFormat="1" ht="12.75"/>
    <row r="309" s="24" customFormat="1" ht="12.75"/>
    <row r="310" s="24" customFormat="1" ht="12.75"/>
    <row r="311" s="24" customFormat="1" ht="12.75"/>
    <row r="312" s="24" customFormat="1" ht="12.75"/>
    <row r="313" s="24" customFormat="1" ht="12.75"/>
    <row r="314" s="24" customFormat="1" ht="12.75"/>
    <row r="315" s="24" customFormat="1" ht="12.75"/>
    <row r="316" s="24" customFormat="1" ht="12.75"/>
    <row r="317" s="24" customFormat="1" ht="12.75"/>
    <row r="318" s="24" customFormat="1" ht="12.75"/>
    <row r="319" s="24" customFormat="1" ht="12.75"/>
    <row r="320" s="24" customFormat="1" ht="12.75"/>
    <row r="321" s="24" customFormat="1" ht="12.75"/>
    <row r="322" s="24" customFormat="1" ht="12.75"/>
    <row r="323" s="24" customFormat="1" ht="12.75"/>
    <row r="324" s="24" customFormat="1" ht="12.75"/>
    <row r="325" s="24" customFormat="1" ht="12.75"/>
    <row r="326" s="24" customFormat="1" ht="12.75"/>
    <row r="327" s="24" customFormat="1" ht="12.75"/>
    <row r="328" s="24" customFormat="1" ht="12.75"/>
    <row r="329" s="24" customFormat="1" ht="12.75"/>
    <row r="330" s="24" customFormat="1" ht="12.75"/>
    <row r="331" s="24" customFormat="1" ht="12.75"/>
    <row r="332" s="24" customFormat="1" ht="12.75"/>
    <row r="333" s="24" customFormat="1" ht="12.75"/>
    <row r="334" s="24" customFormat="1" ht="12.75"/>
    <row r="335" s="24" customFormat="1" ht="12.75"/>
    <row r="336" s="24" customFormat="1" ht="12.75"/>
    <row r="337" s="24" customFormat="1" ht="12.75"/>
    <row r="338" s="24" customFormat="1" ht="12.75"/>
    <row r="339" s="24" customFormat="1" ht="12.75"/>
    <row r="340" s="24" customFormat="1" ht="12.75"/>
    <row r="341" s="24" customFormat="1" ht="12.75"/>
    <row r="342" s="24" customFormat="1" ht="12.75"/>
    <row r="343" s="24" customFormat="1" ht="12.75"/>
    <row r="344" s="24" customFormat="1" ht="12.75"/>
    <row r="345" s="24" customFormat="1" ht="12.75"/>
    <row r="346" s="24" customFormat="1" ht="12.75"/>
    <row r="347" s="24" customFormat="1" ht="12.75"/>
    <row r="348" s="24" customFormat="1" ht="12.75"/>
    <row r="349" s="24" customFormat="1" ht="12.75"/>
    <row r="350" s="24" customFormat="1" ht="12.75"/>
    <row r="351" s="24" customFormat="1" ht="12.75"/>
    <row r="352" s="24" customFormat="1" ht="12.75"/>
    <row r="353" s="24" customFormat="1" ht="12.75"/>
    <row r="354" s="24" customFormat="1" ht="12.75"/>
    <row r="355" s="24" customFormat="1" ht="12.75"/>
    <row r="356" s="24" customFormat="1" ht="12.75"/>
    <row r="357" s="24" customFormat="1" ht="12.75"/>
    <row r="358" s="24" customFormat="1" ht="12.75"/>
    <row r="359" s="24" customFormat="1" ht="12.75"/>
    <row r="360" s="24" customFormat="1" ht="12.75"/>
    <row r="361" s="24" customFormat="1" ht="12.75"/>
    <row r="362" s="24" customFormat="1" ht="12.75"/>
    <row r="363" s="24" customFormat="1" ht="12.75"/>
    <row r="364" s="24" customFormat="1" ht="12.75"/>
    <row r="365" s="24" customFormat="1" ht="12.75"/>
    <row r="366" s="24" customFormat="1" ht="12.75"/>
    <row r="367" s="24" customFormat="1" ht="12.75"/>
    <row r="368" s="24" customFormat="1" ht="12.75"/>
    <row r="369" s="24" customFormat="1" ht="12.75"/>
    <row r="370" s="24" customFormat="1" ht="12.75"/>
    <row r="371" s="24" customFormat="1" ht="12.75"/>
    <row r="372" s="24" customFormat="1" ht="12.75"/>
    <row r="373" s="24" customFormat="1" ht="12.75"/>
    <row r="374" s="24" customFormat="1" ht="12.75"/>
    <row r="375" s="24" customFormat="1" ht="12.75"/>
    <row r="376" s="24" customFormat="1" ht="12.75"/>
    <row r="377" s="24" customFormat="1" ht="12.75"/>
    <row r="378" s="24" customFormat="1" ht="12.75"/>
    <row r="379" s="24" customFormat="1" ht="12.75"/>
    <row r="380" s="24" customFormat="1" ht="12.75"/>
    <row r="381" s="24" customFormat="1" ht="12.75"/>
    <row r="382" s="24" customFormat="1" ht="12.75"/>
    <row r="383" s="24" customFormat="1" ht="12.75"/>
    <row r="384" s="24" customFormat="1" ht="12.75"/>
    <row r="385" s="24" customFormat="1" ht="12.75"/>
    <row r="386" s="24" customFormat="1" ht="12.75"/>
    <row r="387" s="24" customFormat="1" ht="12.75"/>
    <row r="388" s="24" customFormat="1" ht="12.75"/>
    <row r="389" s="24" customFormat="1" ht="12.75"/>
    <row r="390" s="24" customFormat="1" ht="12.75"/>
    <row r="391" s="24" customFormat="1" ht="12.75"/>
    <row r="392" s="24" customFormat="1" ht="12.75"/>
    <row r="393" s="24" customFormat="1" ht="12.75"/>
    <row r="394" s="24" customFormat="1" ht="12.75"/>
    <row r="395" s="24" customFormat="1" ht="12.75"/>
    <row r="396" s="24" customFormat="1" ht="12.75"/>
    <row r="397" s="24" customFormat="1" ht="12.75"/>
    <row r="398" s="24" customFormat="1" ht="12.75"/>
    <row r="399" s="24" customFormat="1" ht="12.75"/>
    <row r="400" s="24" customFormat="1" ht="12.75"/>
    <row r="401" s="24" customFormat="1" ht="12.75"/>
    <row r="402" s="24" customFormat="1" ht="12.75"/>
    <row r="403" s="24" customFormat="1" ht="12.75"/>
    <row r="404" s="24" customFormat="1" ht="12.75"/>
    <row r="405" s="24" customFormat="1" ht="12.75"/>
    <row r="406" s="24" customFormat="1" ht="12.75"/>
    <row r="407" s="24" customFormat="1" ht="12.75"/>
    <row r="408" s="24" customFormat="1" ht="12.75"/>
    <row r="409" s="24" customFormat="1" ht="12.75"/>
    <row r="410" s="24" customFormat="1" ht="12.75"/>
    <row r="411" s="24" customFormat="1" ht="12.75"/>
    <row r="412" s="24" customFormat="1" ht="12.75"/>
    <row r="413" s="24" customFormat="1" ht="12.75"/>
    <row r="414" s="24" customFormat="1" ht="12.75"/>
    <row r="415" s="24" customFormat="1" ht="12.75"/>
    <row r="416" s="24" customFormat="1" ht="12.75"/>
    <row r="417" s="24" customFormat="1" ht="12.75"/>
    <row r="418" s="24" customFormat="1" ht="12.75"/>
    <row r="419" s="24" customFormat="1" ht="12.75"/>
    <row r="420" s="24" customFormat="1" ht="12.75"/>
    <row r="421" s="24" customFormat="1" ht="12.75"/>
    <row r="422" s="24" customFormat="1" ht="12.75"/>
    <row r="423" s="24" customFormat="1" ht="12.75"/>
    <row r="424" s="24" customFormat="1" ht="12.75"/>
    <row r="425" s="24" customFormat="1" ht="12.75"/>
    <row r="426" s="24" customFormat="1" ht="12.75"/>
    <row r="427" s="24" customFormat="1" ht="12.75"/>
    <row r="428" s="24" customFormat="1" ht="12.75"/>
    <row r="429" s="24" customFormat="1" ht="12.75"/>
    <row r="430" s="24" customFormat="1" ht="12.75"/>
    <row r="431" s="24" customFormat="1" ht="12.75"/>
    <row r="432" s="24" customFormat="1" ht="12.75"/>
    <row r="433" s="24" customFormat="1" ht="12.75"/>
    <row r="434" s="24" customFormat="1" ht="12.75"/>
    <row r="435" s="24" customFormat="1" ht="12.75"/>
    <row r="436" s="24" customFormat="1" ht="12.75"/>
    <row r="437" s="24" customFormat="1" ht="12.75"/>
    <row r="438" s="24" customFormat="1" ht="12.75"/>
    <row r="439" s="24" customFormat="1" ht="12.75"/>
    <row r="440" s="24" customFormat="1" ht="12.75"/>
    <row r="441" s="24" customFormat="1" ht="12.75"/>
    <row r="442" s="24" customFormat="1" ht="12.75"/>
    <row r="443" s="24" customFormat="1" ht="12.75"/>
    <row r="444" s="24" customFormat="1" ht="12.75"/>
    <row r="445" s="24" customFormat="1" ht="12.75"/>
    <row r="446" s="24" customFormat="1" ht="12.75"/>
    <row r="447" s="24" customFormat="1" ht="12.75"/>
    <row r="448" s="24" customFormat="1" ht="12.75"/>
    <row r="449" s="24" customFormat="1" ht="12.75"/>
    <row r="450" s="24" customFormat="1" ht="12.75"/>
    <row r="451" s="24" customFormat="1" ht="12.75"/>
    <row r="452" s="24" customFormat="1" ht="12.75"/>
    <row r="453" s="24" customFormat="1" ht="12.75"/>
    <row r="454" s="24" customFormat="1" ht="12.75"/>
    <row r="455" s="24" customFormat="1" ht="12.75"/>
    <row r="456" s="24" customFormat="1" ht="12.75"/>
    <row r="457" s="24" customFormat="1" ht="12.75"/>
    <row r="458" s="24" customFormat="1" ht="12.75"/>
    <row r="459" s="24" customFormat="1" ht="12.75"/>
    <row r="460" s="24" customFormat="1" ht="12.75"/>
    <row r="461" s="24" customFormat="1" ht="12.75"/>
    <row r="462" s="24" customFormat="1" ht="12.75"/>
    <row r="463" s="24" customFormat="1" ht="12.75"/>
    <row r="464" s="24" customFormat="1" ht="12.75"/>
    <row r="465" s="24" customFormat="1" ht="12.75"/>
    <row r="466" s="24" customFormat="1" ht="12.75"/>
    <row r="467" s="24" customFormat="1" ht="12.75"/>
    <row r="468" s="24" customFormat="1" ht="12.75"/>
    <row r="469" s="24" customFormat="1" ht="12.75"/>
    <row r="470" s="24" customFormat="1" ht="12.75"/>
    <row r="471" s="24" customFormat="1" ht="12.75"/>
    <row r="472" s="24" customFormat="1" ht="12.75"/>
    <row r="473" s="24" customFormat="1" ht="12.75"/>
    <row r="474" s="24" customFormat="1" ht="12.75"/>
    <row r="475" s="24" customFormat="1" ht="12.75"/>
    <row r="476" s="24" customFormat="1" ht="12.75"/>
    <row r="477" s="24" customFormat="1" ht="12.75"/>
    <row r="478" s="24" customFormat="1" ht="12.75"/>
    <row r="479" s="24" customFormat="1" ht="12.75"/>
    <row r="480" s="24" customFormat="1" ht="12.75"/>
    <row r="481" s="24" customFormat="1" ht="12.75"/>
    <row r="482" s="24" customFormat="1" ht="12.75"/>
    <row r="483" s="24" customFormat="1" ht="12.75"/>
    <row r="484" s="24" customFormat="1" ht="12.75"/>
    <row r="485" s="24" customFormat="1" ht="12.75"/>
    <row r="486" s="24" customFormat="1" ht="12.75"/>
    <row r="487" s="24" customFormat="1" ht="12.75"/>
    <row r="488" s="24" customFormat="1" ht="12.75"/>
    <row r="489" s="24" customFormat="1" ht="12.75"/>
    <row r="490" s="24" customFormat="1" ht="12.75"/>
    <row r="491" s="24" customFormat="1" ht="12.75"/>
    <row r="492" s="24" customFormat="1" ht="12.75"/>
    <row r="493" s="24" customFormat="1" ht="12.75"/>
    <row r="494" s="24" customFormat="1" ht="12.75"/>
    <row r="495" s="24" customFormat="1" ht="12.75"/>
    <row r="496" s="24" customFormat="1" ht="12.75"/>
    <row r="497" s="24" customFormat="1" ht="12.75"/>
    <row r="498" s="24" customFormat="1" ht="12.75"/>
    <row r="499" s="24" customFormat="1" ht="12.75"/>
    <row r="500" s="24" customFormat="1" ht="12.75"/>
    <row r="501" s="24" customFormat="1" ht="12.75"/>
    <row r="502" s="24" customFormat="1" ht="12.75"/>
    <row r="503" s="24" customFormat="1" ht="12.75"/>
    <row r="504" s="24" customFormat="1" ht="12.75"/>
    <row r="505" s="24" customFormat="1" ht="12.75"/>
    <row r="506" s="24" customFormat="1" ht="12.75"/>
    <row r="507" s="24" customFormat="1" ht="12.75"/>
    <row r="508" s="24" customFormat="1" ht="12.75"/>
    <row r="509" s="24" customFormat="1" ht="12.75"/>
    <row r="510" s="24" customFormat="1" ht="12.75"/>
    <row r="511" s="24" customFormat="1" ht="12.75"/>
    <row r="512" s="24" customFormat="1" ht="12.75"/>
    <row r="513" s="24" customFormat="1" ht="12.75"/>
    <row r="514" s="24" customFormat="1" ht="12.75"/>
    <row r="515" s="24" customFormat="1" ht="12.75"/>
    <row r="516" s="24" customFormat="1" ht="12.75"/>
    <row r="517" s="24" customFormat="1" ht="12.75"/>
    <row r="518" s="24" customFormat="1" ht="12.75"/>
    <row r="519" s="24" customFormat="1" ht="12.75"/>
    <row r="520" s="24" customFormat="1" ht="12.75"/>
    <row r="521" s="24" customFormat="1" ht="12.75"/>
    <row r="522" s="24" customFormat="1" ht="12.75"/>
    <row r="523" s="24" customFormat="1" ht="12.75"/>
    <row r="524" s="24" customFormat="1" ht="12.75"/>
    <row r="525" s="24" customFormat="1" ht="12.75"/>
    <row r="526" s="24" customFormat="1" ht="12.75"/>
    <row r="527" s="24" customFormat="1" ht="12.75"/>
    <row r="528" s="24" customFormat="1" ht="12.75"/>
    <row r="529" s="24" customFormat="1" ht="12.75"/>
    <row r="530" s="24" customFormat="1" ht="12.75"/>
    <row r="531" s="24" customFormat="1" ht="12.75"/>
    <row r="532" s="24" customFormat="1" ht="12.75"/>
    <row r="533" s="24" customFormat="1" ht="12.75"/>
    <row r="534" s="24" customFormat="1" ht="12.75"/>
    <row r="535" s="24" customFormat="1" ht="12.75"/>
    <row r="536" s="24" customFormat="1" ht="12.75"/>
    <row r="537" s="24" customFormat="1" ht="12.75"/>
    <row r="538" s="24" customFormat="1" ht="12.75"/>
    <row r="539" s="24" customFormat="1" ht="12.75"/>
    <row r="540" s="24" customFormat="1" ht="12.75"/>
    <row r="541" s="24" customFormat="1" ht="12.75"/>
    <row r="542" s="24" customFormat="1" ht="12.75"/>
    <row r="543" s="24" customFormat="1" ht="12.75"/>
    <row r="544" s="24" customFormat="1" ht="12.75"/>
    <row r="545" s="24" customFormat="1" ht="12.75"/>
    <row r="546" s="24" customFormat="1" ht="12.75"/>
    <row r="547" s="24" customFormat="1" ht="12.75"/>
    <row r="548" s="24" customFormat="1" ht="12.75"/>
    <row r="549" s="24" customFormat="1" ht="12.75"/>
    <row r="550" s="24" customFormat="1" ht="12.75"/>
    <row r="551" s="24" customFormat="1" ht="12.75"/>
    <row r="552" s="24" customFormat="1" ht="12.75"/>
    <row r="553" s="24" customFormat="1" ht="12.75"/>
    <row r="554" s="24" customFormat="1" ht="12.75"/>
    <row r="555" s="24" customFormat="1" ht="12.75"/>
    <row r="556" s="24" customFormat="1" ht="12.75"/>
    <row r="557" s="24" customFormat="1" ht="12.75"/>
    <row r="558" s="24" customFormat="1" ht="12.75"/>
    <row r="559" s="24" customFormat="1" ht="12.75"/>
    <row r="560" s="24" customFormat="1" ht="12.75"/>
    <row r="561" s="24" customFormat="1" ht="12.75"/>
    <row r="562" s="24" customFormat="1" ht="12.75"/>
    <row r="563" s="24" customFormat="1" ht="12.75"/>
    <row r="564" s="24" customFormat="1" ht="12.75"/>
    <row r="565" s="24" customFormat="1" ht="12.75"/>
    <row r="566" s="24" customFormat="1" ht="12.75"/>
    <row r="567" s="24" customFormat="1" ht="12.75"/>
    <row r="568" s="24" customFormat="1" ht="12.75"/>
    <row r="569" s="24" customFormat="1" ht="12.75"/>
    <row r="570" s="24" customFormat="1" ht="12.75"/>
    <row r="571" s="24" customFormat="1" ht="12.75"/>
    <row r="572" s="24" customFormat="1" ht="12.75"/>
    <row r="573" s="24" customFormat="1" ht="12.75"/>
    <row r="574" s="24" customFormat="1" ht="12.75"/>
    <row r="575" s="24" customFormat="1" ht="12.75"/>
    <row r="576" s="24" customFormat="1" ht="12.75"/>
    <row r="577" s="24" customFormat="1" ht="12.75"/>
    <row r="578" s="24" customFormat="1" ht="12.75"/>
    <row r="579" s="24" customFormat="1" ht="12.75"/>
    <row r="580" s="24" customFormat="1" ht="12.75"/>
    <row r="581" s="24" customFormat="1" ht="12.75"/>
    <row r="582" s="24" customFormat="1" ht="12.75"/>
    <row r="583" s="24" customFormat="1" ht="12.75"/>
    <row r="584" s="24" customFormat="1" ht="12.75"/>
    <row r="585" s="24" customFormat="1" ht="12.75"/>
    <row r="586" s="24" customFormat="1" ht="12.75"/>
    <row r="587" s="24" customFormat="1" ht="12.75"/>
    <row r="588" s="24" customFormat="1" ht="12.75"/>
    <row r="589" s="24" customFormat="1" ht="12.75"/>
    <row r="590" s="24" customFormat="1" ht="12.75"/>
    <row r="591" s="24" customFormat="1" ht="12.75"/>
    <row r="592" s="24" customFormat="1" ht="12.75"/>
    <row r="593" s="24" customFormat="1" ht="12.75"/>
    <row r="594" s="24" customFormat="1" ht="12.75"/>
    <row r="595" s="24" customFormat="1" ht="12.75"/>
    <row r="596" s="24" customFormat="1" ht="12.75"/>
    <row r="597" s="24" customFormat="1" ht="12.75"/>
    <row r="598" s="24" customFormat="1" ht="12.75"/>
    <row r="599" s="24" customFormat="1" ht="12.75"/>
    <row r="600" s="24" customFormat="1" ht="12.75"/>
    <row r="601" s="24" customFormat="1" ht="12.75"/>
    <row r="602" s="24" customFormat="1" ht="12.75"/>
    <row r="603" s="24" customFormat="1" ht="12.75"/>
    <row r="604" s="24" customFormat="1" ht="12.75"/>
    <row r="605" s="24" customFormat="1" ht="12.75"/>
    <row r="606" s="24" customFormat="1" ht="12.75"/>
    <row r="607" s="24" customFormat="1" ht="12.75"/>
    <row r="608" s="24" customFormat="1" ht="12.75"/>
    <row r="609" s="24" customFormat="1" ht="12.75"/>
    <row r="610" s="24" customFormat="1" ht="12.75"/>
    <row r="611" s="24" customFormat="1" ht="12.75"/>
    <row r="612" s="24" customFormat="1" ht="12.75"/>
    <row r="613" s="24" customFormat="1" ht="12.75"/>
    <row r="614" s="24" customFormat="1" ht="12.75"/>
    <row r="615" s="24" customFormat="1" ht="12.75"/>
    <row r="616" s="24" customFormat="1" ht="12.75"/>
    <row r="617" s="24" customFormat="1" ht="12.75"/>
    <row r="618" s="24" customFormat="1" ht="12.75"/>
    <row r="619" s="24" customFormat="1" ht="12.75"/>
    <row r="620" s="24" customFormat="1" ht="12.75"/>
    <row r="621" s="24" customFormat="1" ht="12.75"/>
    <row r="622" s="24" customFormat="1" ht="12.75"/>
    <row r="623" s="24" customFormat="1" ht="12.75"/>
    <row r="624" s="24" customFormat="1" ht="12.75"/>
    <row r="625" s="24" customFormat="1" ht="12.75"/>
    <row r="626" s="24" customFormat="1" ht="12.75"/>
    <row r="627" s="24" customFormat="1" ht="12.75"/>
    <row r="628" s="24" customFormat="1" ht="12.75"/>
    <row r="629" s="24" customFormat="1" ht="12.75"/>
    <row r="630" s="24" customFormat="1" ht="12.75"/>
    <row r="631" s="24" customFormat="1" ht="12.75"/>
    <row r="632" s="24" customFormat="1" ht="12.75"/>
    <row r="633" s="24" customFormat="1" ht="12.75"/>
    <row r="634" s="24" customFormat="1" ht="12.75"/>
    <row r="635" s="24" customFormat="1" ht="12.75"/>
    <row r="636" s="24" customFormat="1" ht="12.75"/>
    <row r="637" s="24" customFormat="1" ht="12.75"/>
    <row r="638" s="24" customFormat="1" ht="12.75"/>
    <row r="639" s="24" customFormat="1" ht="12.75"/>
    <row r="640" s="24" customFormat="1" ht="12.75"/>
    <row r="641" s="24" customFormat="1" ht="12.75"/>
    <row r="642" s="24" customFormat="1" ht="12.75"/>
    <row r="643" s="24" customFormat="1" ht="12.75"/>
    <row r="644" s="24" customFormat="1" ht="12.75"/>
    <row r="645" s="24" customFormat="1" ht="12.75"/>
    <row r="646" s="24" customFormat="1" ht="12.75"/>
    <row r="647" s="24" customFormat="1" ht="12.75"/>
    <row r="648" s="24" customFormat="1" ht="12.75"/>
    <row r="649" s="24" customFormat="1" ht="12.75"/>
    <row r="650" s="24" customFormat="1" ht="12.75"/>
    <row r="651" s="24" customFormat="1" ht="12.75"/>
    <row r="652" s="24" customFormat="1" ht="12.75"/>
    <row r="653" s="24" customFormat="1" ht="12.75"/>
    <row r="654" s="24" customFormat="1" ht="12.75"/>
    <row r="655" s="24" customFormat="1" ht="12.75"/>
    <row r="656" s="24" customFormat="1" ht="12.75"/>
    <row r="657" s="24" customFormat="1" ht="12.75"/>
    <row r="658" s="24" customFormat="1" ht="12.75"/>
    <row r="659" s="24" customFormat="1" ht="12.75"/>
    <row r="660" s="24" customFormat="1" ht="12.75"/>
    <row r="661" s="24" customFormat="1" ht="12.75"/>
    <row r="662" s="24" customFormat="1" ht="12.75"/>
    <row r="663" s="24" customFormat="1" ht="12.75"/>
    <row r="664" s="24" customFormat="1" ht="12.75"/>
    <row r="665" s="24" customFormat="1" ht="12.75"/>
    <row r="666" s="24" customFormat="1" ht="12.75"/>
    <row r="667" s="24" customFormat="1" ht="12.75"/>
    <row r="668" s="24" customFormat="1" ht="12.75"/>
    <row r="669" s="24" customFormat="1" ht="12.75"/>
    <row r="670" s="24" customFormat="1" ht="12.75"/>
    <row r="671" s="24" customFormat="1" ht="12.75"/>
    <row r="672" s="24" customFormat="1" ht="12.75"/>
    <row r="673" s="24" customFormat="1" ht="12.75"/>
    <row r="674" s="24" customFormat="1" ht="12.75"/>
    <row r="675" s="24" customFormat="1" ht="12.75"/>
    <row r="676" s="24" customFormat="1" ht="12.75"/>
    <row r="677" s="24" customFormat="1" ht="12.75"/>
    <row r="678" s="24" customFormat="1" ht="12.75"/>
    <row r="679" s="24" customFormat="1" ht="12.75"/>
    <row r="680" s="24" customFormat="1" ht="12.75"/>
    <row r="681" s="24" customFormat="1" ht="12.75"/>
    <row r="682" s="24" customFormat="1" ht="12.75"/>
    <row r="683" s="24" customFormat="1" ht="12.75"/>
    <row r="684" s="24" customFormat="1" ht="12.75"/>
    <row r="685" s="24" customFormat="1" ht="12.75"/>
    <row r="686" s="24" customFormat="1" ht="12.75"/>
    <row r="687" s="24" customFormat="1" ht="12.75"/>
    <row r="688" s="24" customFormat="1" ht="12.75"/>
    <row r="689" s="24" customFormat="1" ht="12.75"/>
    <row r="690" s="24" customFormat="1" ht="12.75"/>
    <row r="691" s="24" customFormat="1" ht="12.75"/>
    <row r="692" s="24" customFormat="1" ht="12.75"/>
    <row r="693" s="24" customFormat="1" ht="12.75"/>
    <row r="694" s="24" customFormat="1" ht="12.75"/>
    <row r="695" s="24" customFormat="1" ht="12.75"/>
    <row r="696" s="24" customFormat="1" ht="12.75"/>
    <row r="697" s="24" customFormat="1" ht="12.75"/>
    <row r="698" s="24" customFormat="1" ht="12.75"/>
    <row r="699" s="24" customFormat="1" ht="12.75"/>
    <row r="700" s="24" customFormat="1" ht="12.75"/>
    <row r="701" s="24" customFormat="1" ht="12.75"/>
    <row r="702" s="24" customFormat="1" ht="12.75"/>
    <row r="703" s="24" customFormat="1" ht="12.75"/>
    <row r="704" s="24" customFormat="1" ht="12.75"/>
    <row r="705" s="24" customFormat="1" ht="12.75"/>
    <row r="706" s="24" customFormat="1" ht="12.75"/>
    <row r="707" s="24" customFormat="1" ht="12.75"/>
    <row r="708" s="24" customFormat="1" ht="12.75"/>
    <row r="709" s="24" customFormat="1" ht="12.75"/>
    <row r="710" s="24" customFormat="1" ht="12.75"/>
    <row r="711" s="24" customFormat="1" ht="12.75"/>
    <row r="712" s="24" customFormat="1" ht="12.75"/>
    <row r="713" s="24" customFormat="1" ht="12.75"/>
    <row r="714" s="24" customFormat="1" ht="12.75"/>
    <row r="715" s="24" customFormat="1" ht="12.75"/>
    <row r="716" s="24" customFormat="1" ht="12.75"/>
    <row r="717" s="24" customFormat="1" ht="12.75"/>
    <row r="718" s="24" customFormat="1" ht="12.75"/>
    <row r="719" s="24" customFormat="1" ht="12.75"/>
    <row r="720" s="24" customFormat="1" ht="12.75"/>
    <row r="721" s="24" customFormat="1" ht="12.75"/>
    <row r="722" s="24" customFormat="1" ht="12.75"/>
    <row r="723" s="24" customFormat="1" ht="12.75"/>
    <row r="724" s="24" customFormat="1" ht="12.75"/>
    <row r="725" s="24" customFormat="1" ht="12.75"/>
    <row r="726" s="24" customFormat="1" ht="12.75"/>
    <row r="727" s="24" customFormat="1" ht="12.75"/>
    <row r="728" s="24" customFormat="1" ht="12.75"/>
    <row r="729" s="24" customFormat="1" ht="12.75"/>
    <row r="730" s="24" customFormat="1" ht="12.75"/>
    <row r="731" s="24" customFormat="1" ht="12.75"/>
    <row r="732" s="24" customFormat="1" ht="12.75"/>
    <row r="733" s="24" customFormat="1" ht="12.75"/>
    <row r="734" s="24" customFormat="1" ht="12.75"/>
    <row r="735" s="24" customFormat="1" ht="12.75"/>
    <row r="736" s="24" customFormat="1" ht="12.75"/>
    <row r="737" s="24" customFormat="1" ht="12.75"/>
    <row r="738" s="24" customFormat="1" ht="12.75"/>
    <row r="739" s="24" customFormat="1" ht="12.75"/>
    <row r="740" s="24" customFormat="1" ht="12.75"/>
    <row r="741" s="24" customFormat="1" ht="12.75"/>
    <row r="742" s="24" customFormat="1" ht="12.75"/>
    <row r="743" s="24" customFormat="1" ht="12.75"/>
    <row r="744" s="24" customFormat="1" ht="12.75"/>
    <row r="745" s="24" customFormat="1" ht="12.75"/>
    <row r="746" s="24" customFormat="1" ht="12.75"/>
    <row r="747" s="24" customFormat="1" ht="12.75"/>
    <row r="748" s="24" customFormat="1" ht="12.75"/>
    <row r="749" s="24" customFormat="1" ht="12.75"/>
    <row r="750" s="24" customFormat="1" ht="12.75"/>
    <row r="751" s="24" customFormat="1" ht="12.75"/>
    <row r="752" s="24" customFormat="1" ht="12.75"/>
    <row r="753" s="24" customFormat="1" ht="12.75"/>
    <row r="754" s="24" customFormat="1" ht="12.75"/>
    <row r="755" s="24" customFormat="1" ht="12.75"/>
    <row r="756" s="24" customFormat="1" ht="12.75"/>
    <row r="757" s="24" customFormat="1" ht="12.75"/>
    <row r="758" s="24" customFormat="1" ht="12.75"/>
    <row r="759" s="24" customFormat="1" ht="12.75"/>
    <row r="760" s="24" customFormat="1" ht="12.75"/>
    <row r="761" s="24" customFormat="1" ht="12.75"/>
    <row r="762" s="24" customFormat="1" ht="12.75"/>
    <row r="763" s="24" customFormat="1" ht="12.75"/>
    <row r="764" s="24" customFormat="1" ht="12.75"/>
    <row r="765" s="24" customFormat="1" ht="12.75"/>
    <row r="766" s="24" customFormat="1" ht="12.75"/>
    <row r="767" s="24" customFormat="1" ht="12.75"/>
    <row r="768" s="24" customFormat="1" ht="12.75"/>
    <row r="769" s="24" customFormat="1" ht="12.75"/>
    <row r="770" s="24" customFormat="1" ht="12.75"/>
    <row r="771" s="24" customFormat="1" ht="12.75"/>
    <row r="772" s="24" customFormat="1" ht="12.75"/>
    <row r="773" s="24" customFormat="1" ht="12.75"/>
    <row r="774" s="24" customFormat="1" ht="12.75"/>
    <row r="775" s="24" customFormat="1" ht="12.75"/>
    <row r="776" s="24" customFormat="1" ht="12.75"/>
    <row r="777" s="24" customFormat="1" ht="12.75"/>
    <row r="778" s="24" customFormat="1" ht="12.75"/>
    <row r="779" s="24" customFormat="1" ht="12.75"/>
    <row r="780" s="24" customFormat="1" ht="12.75"/>
    <row r="781" s="24" customFormat="1" ht="12.75"/>
    <row r="782" s="24" customFormat="1" ht="12.75"/>
    <row r="783" s="24" customFormat="1" ht="12.75"/>
    <row r="784" s="24" customFormat="1" ht="12.75"/>
    <row r="785" s="24" customFormat="1" ht="12.75"/>
    <row r="786" s="24" customFormat="1" ht="12.75"/>
    <row r="787" s="24" customFormat="1" ht="12.75"/>
    <row r="788" s="24" customFormat="1" ht="12.75"/>
    <row r="789" s="24" customFormat="1" ht="12.75"/>
    <row r="790" s="24" customFormat="1" ht="12.75"/>
    <row r="791" s="24" customFormat="1" ht="12.75"/>
    <row r="792" s="24" customFormat="1" ht="12.75"/>
    <row r="793" s="24" customFormat="1" ht="12.75"/>
    <row r="794" s="24" customFormat="1" ht="12.75"/>
    <row r="795" s="24" customFormat="1" ht="12.75"/>
    <row r="796" s="24" customFormat="1" ht="12.75"/>
    <row r="797" s="24" customFormat="1" ht="12.75"/>
    <row r="798" s="24" customFormat="1" ht="12.75"/>
    <row r="799" s="24" customFormat="1" ht="12.75"/>
    <row r="800" s="24" customFormat="1" ht="12.75"/>
    <row r="801" s="24" customFormat="1" ht="12.75"/>
    <row r="802" s="24" customFormat="1" ht="12.75"/>
    <row r="803" s="24" customFormat="1" ht="12.75"/>
    <row r="804" s="24" customFormat="1" ht="12.75"/>
    <row r="805" s="24" customFormat="1" ht="12.75"/>
    <row r="806" s="24" customFormat="1" ht="12.75"/>
    <row r="807" s="24" customFormat="1" ht="12.75"/>
    <row r="808" s="24" customFormat="1" ht="12.75"/>
    <row r="809" s="24" customFormat="1" ht="12.75"/>
    <row r="810" s="24" customFormat="1" ht="12.75"/>
    <row r="811" s="24" customFormat="1" ht="12.75"/>
    <row r="812" s="24" customFormat="1" ht="12.75"/>
    <row r="813" s="24" customFormat="1" ht="12.75"/>
    <row r="814" s="24" customFormat="1" ht="12.75"/>
    <row r="815" s="24" customFormat="1" ht="12.75"/>
    <row r="816" s="24" customFormat="1" ht="12.75"/>
    <row r="817" s="24" customFormat="1" ht="12.75"/>
    <row r="818" s="24" customFormat="1" ht="12.75"/>
    <row r="819" s="24" customFormat="1" ht="12.75"/>
    <row r="820" s="24" customFormat="1" ht="12.75"/>
    <row r="821" s="24" customFormat="1" ht="12.75"/>
    <row r="822" s="24" customFormat="1" ht="12.75"/>
    <row r="823" s="24" customFormat="1" ht="12.75"/>
    <row r="824" s="24" customFormat="1" ht="12.75"/>
    <row r="825" s="24" customFormat="1" ht="12.75"/>
    <row r="826" s="24" customFormat="1" ht="12.75"/>
    <row r="827" s="24" customFormat="1" ht="12.75"/>
    <row r="828" s="24" customFormat="1" ht="12.75"/>
    <row r="829" s="24" customFormat="1" ht="12.75"/>
    <row r="830" s="24" customFormat="1" ht="12.75"/>
    <row r="831" s="24" customFormat="1" ht="12.75"/>
    <row r="832" s="24" customFormat="1" ht="12.75"/>
    <row r="833" s="24" customFormat="1" ht="12.75"/>
    <row r="834" s="24" customFormat="1" ht="12.75"/>
    <row r="835" s="24" customFormat="1" ht="12.75"/>
    <row r="836" s="24" customFormat="1" ht="12.75"/>
    <row r="837" s="24" customFormat="1" ht="12.75"/>
    <row r="838" s="24" customFormat="1" ht="12.75"/>
    <row r="839" s="24" customFormat="1" ht="12.75"/>
    <row r="840" s="24" customFormat="1" ht="12.75"/>
    <row r="841" s="24" customFormat="1" ht="12.75"/>
    <row r="842" s="24" customFormat="1" ht="12.75"/>
    <row r="843" s="24" customFormat="1" ht="12.75"/>
    <row r="844" s="24" customFormat="1" ht="12.75"/>
    <row r="845" s="24" customFormat="1" ht="12.75"/>
    <row r="846" s="24" customFormat="1" ht="12.75"/>
    <row r="847" s="24" customFormat="1" ht="12.75"/>
    <row r="848" s="24" customFormat="1" ht="12.75"/>
    <row r="849" s="24" customFormat="1" ht="12.75"/>
    <row r="850" s="24" customFormat="1" ht="12.75"/>
    <row r="851" s="24" customFormat="1" ht="12.75"/>
    <row r="852" s="24" customFormat="1" ht="12.75"/>
    <row r="853" s="24" customFormat="1" ht="12.75"/>
    <row r="854" s="24" customFormat="1" ht="12.75"/>
    <row r="855" s="24" customFormat="1" ht="12.75"/>
    <row r="856" s="24" customFormat="1" ht="12.75"/>
    <row r="857" s="24" customFormat="1" ht="12.75"/>
    <row r="858" s="24" customFormat="1" ht="12.75"/>
    <row r="859" s="24" customFormat="1" ht="12.75"/>
    <row r="860" s="24" customFormat="1" ht="12.75"/>
    <row r="861" s="24" customFormat="1" ht="12.75"/>
    <row r="862" s="24" customFormat="1" ht="12.75"/>
    <row r="863" s="24" customFormat="1" ht="12.75"/>
    <row r="864" s="24" customFormat="1" ht="12.75"/>
    <row r="865" s="24" customFormat="1" ht="12.75"/>
    <row r="866" s="24" customFormat="1" ht="12.75"/>
    <row r="867" s="24" customFormat="1" ht="12.75"/>
    <row r="868" s="24" customFormat="1" ht="12.75"/>
    <row r="869" s="24" customFormat="1" ht="12.75"/>
    <row r="870" s="24" customFormat="1" ht="12.75"/>
    <row r="871" s="24" customFormat="1" ht="12.75"/>
    <row r="872" s="24" customFormat="1" ht="12.75"/>
    <row r="873" s="24" customFormat="1" ht="12.75"/>
    <row r="874" s="24" customFormat="1" ht="12.75"/>
    <row r="875" s="24" customFormat="1" ht="12.75"/>
    <row r="876" s="24" customFormat="1" ht="12.75"/>
    <row r="877" s="24" customFormat="1" ht="12.75"/>
    <row r="878" s="24" customFormat="1" ht="12.75"/>
    <row r="879" s="24" customFormat="1" ht="12.75"/>
    <row r="880" s="24" customFormat="1" ht="12.75"/>
    <row r="881" s="24" customFormat="1" ht="12.75"/>
    <row r="882" s="24" customFormat="1" ht="12.75"/>
    <row r="883" s="24" customFormat="1" ht="12.75"/>
    <row r="884" s="24" customFormat="1" ht="12.75"/>
    <row r="885" s="24" customFormat="1" ht="12.75"/>
    <row r="886" s="24" customFormat="1" ht="12.75"/>
    <row r="887" s="24" customFormat="1" ht="12.75"/>
    <row r="888" s="24" customFormat="1" ht="12.75"/>
    <row r="889" s="24" customFormat="1" ht="12.75"/>
    <row r="890" s="24" customFormat="1" ht="12.75"/>
    <row r="891" s="24" customFormat="1" ht="12.75"/>
    <row r="892" s="24" customFormat="1" ht="12.75"/>
    <row r="893" s="24" customFormat="1" ht="12.75"/>
    <row r="894" s="24" customFormat="1" ht="12.75"/>
    <row r="895" s="24" customFormat="1" ht="12.75"/>
    <row r="896" s="24" customFormat="1" ht="12.75"/>
    <row r="897" s="24" customFormat="1" ht="12.75"/>
    <row r="898" s="24" customFormat="1" ht="12.75"/>
    <row r="899" s="24" customFormat="1" ht="12.75"/>
    <row r="900" s="24" customFormat="1" ht="12.75"/>
    <row r="901" s="24" customFormat="1" ht="12.75"/>
    <row r="902" s="24" customFormat="1" ht="12.75"/>
    <row r="903" s="24" customFormat="1" ht="12.75"/>
    <row r="904" s="24" customFormat="1" ht="12.75"/>
    <row r="905" s="24" customFormat="1" ht="12.75"/>
    <row r="906" s="24" customFormat="1" ht="12.75"/>
    <row r="907" s="24" customFormat="1" ht="12.75"/>
    <row r="908" s="24" customFormat="1" ht="12.75"/>
    <row r="909" s="24" customFormat="1" ht="12.75"/>
    <row r="910" s="24" customFormat="1" ht="12.75"/>
    <row r="911" s="24" customFormat="1" ht="12.75"/>
    <row r="912" s="24" customFormat="1" ht="12.75"/>
    <row r="913" s="24" customFormat="1" ht="12.75"/>
    <row r="914" s="24" customFormat="1" ht="12.75"/>
    <row r="915" s="24" customFormat="1" ht="12.75"/>
    <row r="916" s="24" customFormat="1" ht="12.75"/>
    <row r="917" s="24" customFormat="1" ht="12.75"/>
    <row r="918" s="24" customFormat="1" ht="12.75"/>
    <row r="919" s="24" customFormat="1" ht="12.75"/>
    <row r="920" s="24" customFormat="1" ht="12.75"/>
    <row r="921" s="24" customFormat="1" ht="12.75"/>
    <row r="922" s="24" customFormat="1" ht="12.75"/>
    <row r="923" s="24" customFormat="1" ht="12.75"/>
    <row r="924" s="24" customFormat="1" ht="12.75"/>
    <row r="925" s="24" customFormat="1" ht="12.75"/>
    <row r="926" s="24" customFormat="1" ht="12.75"/>
    <row r="927" s="24" customFormat="1" ht="12.75"/>
    <row r="928" s="24" customFormat="1" ht="12.75"/>
    <row r="929" s="24" customFormat="1" ht="12.75"/>
    <row r="930" s="24" customFormat="1" ht="12.75"/>
    <row r="931" s="24" customFormat="1" ht="12.75"/>
    <row r="932" s="24" customFormat="1" ht="12.75"/>
    <row r="933" s="24" customFormat="1" ht="12.75"/>
    <row r="934" s="24" customFormat="1" ht="12.75"/>
    <row r="935" s="24" customFormat="1" ht="12.75"/>
    <row r="936" s="24" customFormat="1" ht="12.75"/>
    <row r="937" s="24" customFormat="1" ht="12.75"/>
    <row r="938" s="24" customFormat="1" ht="12.75"/>
    <row r="939" s="24" customFormat="1" ht="12.75"/>
    <row r="940" s="24" customFormat="1" ht="12.75"/>
    <row r="941" s="24" customFormat="1" ht="12.75"/>
    <row r="942" s="24" customFormat="1" ht="12.75"/>
    <row r="943" s="24" customFormat="1" ht="12.75"/>
    <row r="944" s="24" customFormat="1" ht="12.75"/>
    <row r="945" s="24" customFormat="1" ht="12.75"/>
    <row r="946" s="24" customFormat="1" ht="12.75"/>
    <row r="947" s="24" customFormat="1" ht="12.75"/>
    <row r="948" s="24" customFormat="1" ht="12.75"/>
    <row r="949" s="24" customFormat="1" ht="12.75"/>
    <row r="950" s="24" customFormat="1" ht="12.75"/>
    <row r="951" s="24" customFormat="1" ht="12.75"/>
    <row r="952" s="24" customFormat="1" ht="12.75"/>
  </sheetData>
  <mergeCells count="8">
    <mergeCell ref="A45:J45"/>
    <mergeCell ref="A46:J46"/>
    <mergeCell ref="A47:R47"/>
    <mergeCell ref="K1:M1"/>
    <mergeCell ref="A1:A2"/>
    <mergeCell ref="E1:G1"/>
    <mergeCell ref="B1:D1"/>
    <mergeCell ref="H1:J1"/>
  </mergeCells>
  <printOptions gridLines="1"/>
  <pageMargins left="0.75" right="0.75" top="1.33" bottom="1" header="0.5" footer="0.5"/>
  <pageSetup fitToHeight="1" fitToWidth="1" horizontalDpi="600" verticalDpi="600" orientation="landscape" scale="67" r:id="rId1"/>
  <headerFooter alignWithMargins="0">
    <oddHeader>&amp;L
University:_________________
Department:_______________
New Program Name:________&amp;C&amp;"Arial,Bold"Arizona Board of Regents
New Academic Program Budget Projections</oddHeader>
    <oddFooter>&amp;R&amp;8
Revised 11/8/05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Keri Jean Hudlow</dc:creator>
  <cp:keywords/>
  <dc:description/>
  <cp:lastModifiedBy>nam2</cp:lastModifiedBy>
  <cp:lastPrinted>2007-06-25T18:01:07Z</cp:lastPrinted>
  <dcterms:created xsi:type="dcterms:W3CDTF">1999-02-22T19:58:54Z</dcterms:created>
  <dcterms:modified xsi:type="dcterms:W3CDTF">2007-07-25T23:05:16Z</dcterms:modified>
  <cp:category/>
  <cp:version/>
  <cp:contentType/>
  <cp:contentStatus/>
</cp:coreProperties>
</file>